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PS-0221 STEEL PIPING SPECIALS" sheetId="1" r:id="rId1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<sst xmlns="http://schemas.openxmlformats.org/spreadsheetml/2006/main" count="318" uniqueCount="193">
  <si>
    <t>EDMUND A. GRAY COMPANY  -  INTERACTIVE PRICING</t>
  </si>
  <si>
    <t>ENTER YOUR MULTIPLIER(S) HERE</t>
  </si>
  <si>
    <t>STEEL PIPING SPECIALS</t>
  </si>
  <si>
    <t>BLACK</t>
  </si>
  <si>
    <t>GALV/ZINC</t>
  </si>
  <si>
    <t>REDUCING &amp; KING COMBO NIPPLES, RUNNING THREAD, BUTTWELD, TANK FLANGES</t>
  </si>
  <si>
    <t>REDUCING NIPPLES</t>
  </si>
  <si>
    <t>SHEET #</t>
  </si>
  <si>
    <t>SPS-0221</t>
  </si>
  <si>
    <t>Supersedes: NONE (NEW PRODUCTS)</t>
  </si>
  <si>
    <t>KING COMBO NIPPLES</t>
  </si>
  <si>
    <t>N/A</t>
  </si>
  <si>
    <t>Effective Date:  02/15/2021</t>
  </si>
  <si>
    <t>RUNNING THREAD CONDUIT</t>
  </si>
  <si>
    <t>Please visit https://www.eagray.com/resources/certs/pcs.html for applicable Policies &amp; Conditions of Sale.</t>
  </si>
  <si>
    <t>BUTTWELD FITTINGS</t>
  </si>
  <si>
    <t>Any item with a List price of .01 is considered POA. Please call for pricing.</t>
  </si>
  <si>
    <t>STEEL WELD TANK FLANGES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</si>
  <si>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</si>
  <si>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</si>
  <si>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</si>
  <si>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</si>
  <si>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</si>
  <si>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</si>
  <si>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</si>
  <si>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</si>
  <si>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</si>
  <si>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</si>
  <si>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130-RN-5-4</t>
  </si>
  <si>
    <t>3/4 X 1/2 X 2-3/4 BLK RDCG NIP</t>
  </si>
  <si>
    <t>SCH 40 A-106 SEAMLESS</t>
  </si>
  <si>
    <t>675135019540</t>
  </si>
  <si>
    <t>50</t>
  </si>
  <si>
    <t>XX-</t>
  </si>
  <si>
    <t>130-RN-6-5</t>
  </si>
  <si>
    <t>1 X 3/4 X 3   BLK RDCG NIP</t>
  </si>
  <si>
    <t>675135019557</t>
  </si>
  <si>
    <t>100</t>
  </si>
  <si>
    <t>130-RN-7-6</t>
  </si>
  <si>
    <t>1-1/4 X 1 X 3-1/2 BLK RDCG NIP</t>
  </si>
  <si>
    <t>675135019564</t>
  </si>
  <si>
    <t>25</t>
  </si>
  <si>
    <t>GRN-050040</t>
  </si>
  <si>
    <t>3/4 X 1/2 X 2-3/4 GAL RDCG NIP</t>
  </si>
  <si>
    <t>S40 SMLS A-106 W/ZINC</t>
  </si>
  <si>
    <t>675135050802</t>
  </si>
  <si>
    <t>GRN-060050</t>
  </si>
  <si>
    <t>1" X 3/4" GALV RDCG NIPPLE</t>
  </si>
  <si>
    <t>675135050819</t>
  </si>
  <si>
    <t>GRN-070060</t>
  </si>
  <si>
    <t>1-1/4" X 1"   GALV RDCG NIPPLE</t>
  </si>
  <si>
    <t>675135050826</t>
  </si>
  <si>
    <t>209K040040</t>
  </si>
  <si>
    <t>1/2 H x 1/2 T Zinc King Combo</t>
  </si>
  <si>
    <t>675135029228</t>
  </si>
  <si>
    <t>1</t>
  </si>
  <si>
    <t>FG-</t>
  </si>
  <si>
    <t>209K050050</t>
  </si>
  <si>
    <t>3/4 H x 3/4 T Zinc King Combo</t>
  </si>
  <si>
    <t>675135029235</t>
  </si>
  <si>
    <t>209K060060</t>
  </si>
  <si>
    <t>1 H x 1 T  Zinc King Combo</t>
  </si>
  <si>
    <t>675135029242</t>
  </si>
  <si>
    <t>209K070070</t>
  </si>
  <si>
    <t>1-1/4 H x T  Zinc King Combo</t>
  </si>
  <si>
    <t>675135029259</t>
  </si>
  <si>
    <t>209K0700XL</t>
  </si>
  <si>
    <t>1-1/4 H x T  XL Hose Shank</t>
  </si>
  <si>
    <t>675135029310</t>
  </si>
  <si>
    <t>209K080080</t>
  </si>
  <si>
    <t>1-1/2 H x T  Zinc King Combo</t>
  </si>
  <si>
    <t>675135029266</t>
  </si>
  <si>
    <t>209K0800XL</t>
  </si>
  <si>
    <t>1-1/2 H x T  XL Hose Shank</t>
  </si>
  <si>
    <t>675135029327</t>
  </si>
  <si>
    <t>209K090090</t>
  </si>
  <si>
    <t>2 H x 2 T  Zinc King Combo</t>
  </si>
  <si>
    <t>675135029273</t>
  </si>
  <si>
    <t>209K0900XL</t>
  </si>
  <si>
    <t>2 H x 2 T  XL Hose Shank</t>
  </si>
  <si>
    <t>675135029334</t>
  </si>
  <si>
    <t>209K100100</t>
  </si>
  <si>
    <t>2-1/2 H x T  Zinc King Combo</t>
  </si>
  <si>
    <t>675135029280</t>
  </si>
  <si>
    <t>209K110110</t>
  </si>
  <si>
    <t>3 H x 3 T  Zinc King Combo</t>
  </si>
  <si>
    <t>675135029297</t>
  </si>
  <si>
    <t>209K130130</t>
  </si>
  <si>
    <t>4 H x 4 T  Zinc King Combo</t>
  </si>
  <si>
    <t>675135029303</t>
  </si>
  <si>
    <t>261-030000</t>
  </si>
  <si>
    <t>3/8" X 36" GALV COND R/T (C)</t>
  </si>
  <si>
    <t>RUNNING THREAD</t>
  </si>
  <si>
    <t>675135405954</t>
  </si>
  <si>
    <t>201SP</t>
  </si>
  <si>
    <t>261-040000</t>
  </si>
  <si>
    <t>1/2" X 36" GALV COND R/T (C)</t>
  </si>
  <si>
    <t>675135406005</t>
  </si>
  <si>
    <t>261-050000</t>
  </si>
  <si>
    <t>3/4" X 36" GALV COND R/T (C)</t>
  </si>
  <si>
    <t>675135406050</t>
  </si>
  <si>
    <t>261-060000</t>
  </si>
  <si>
    <t>1" X 36’ GALV COND R/T (C)</t>
  </si>
  <si>
    <t>675135021055</t>
  </si>
  <si>
    <t>BBC-080000</t>
  </si>
  <si>
    <t>1-1/2" BLK BUTTWELD CAP</t>
  </si>
  <si>
    <t>(BEVELED ENDS)</t>
  </si>
  <si>
    <t>675135046768</t>
  </si>
  <si>
    <t>BWF</t>
  </si>
  <si>
    <t>BBC-090000</t>
  </si>
  <si>
    <t>2" BLK BUTTWELD CAP</t>
  </si>
  <si>
    <t>675135046775</t>
  </si>
  <si>
    <t>BBC-110000</t>
  </si>
  <si>
    <t>3" BLK BUTTWELD CAP</t>
  </si>
  <si>
    <t>675135046782</t>
  </si>
  <si>
    <t>BBC-130000</t>
  </si>
  <si>
    <t>4" BLK BUTTWELD CAP</t>
  </si>
  <si>
    <t>675135046799</t>
  </si>
  <si>
    <t>BBL-070000</t>
  </si>
  <si>
    <t>1-1/4"  BLK BUTTWELD 90 "L"</t>
  </si>
  <si>
    <t>BEVELED ENDS - LONG RADIUS</t>
  </si>
  <si>
    <t>675135046805</t>
  </si>
  <si>
    <t>BBL-080000</t>
  </si>
  <si>
    <t>1-1/2"  BLK BUTTWELD 90 "L"</t>
  </si>
  <si>
    <t>675135046812</t>
  </si>
  <si>
    <t>BBL-090000</t>
  </si>
  <si>
    <t>2"  BLK BUTTWELD 90 "L"</t>
  </si>
  <si>
    <t>675135046829</t>
  </si>
  <si>
    <t>BBL-110000</t>
  </si>
  <si>
    <t>3  BLK BUTTWELD 90 L</t>
  </si>
  <si>
    <t>675135046836</t>
  </si>
  <si>
    <t>BBL-130000</t>
  </si>
  <si>
    <t>4"  BLK BUTTWELD 90 "L"</t>
  </si>
  <si>
    <t>675135046843</t>
  </si>
  <si>
    <t>BBL-130090</t>
  </si>
  <si>
    <t>4" X 2"  BUTT-WELD RDCG 90 "L"</t>
  </si>
  <si>
    <t>675135025404</t>
  </si>
  <si>
    <t>BBLSHR-070</t>
  </si>
  <si>
    <t>BEVELED ENDS - SHORT RADIUS</t>
  </si>
  <si>
    <t>675135025411</t>
  </si>
  <si>
    <t>BBR-090070</t>
  </si>
  <si>
    <t>2" X 1-1/4" BUTT-WELD CON RDCR</t>
  </si>
  <si>
    <t>675135046850</t>
  </si>
  <si>
    <t>BBR-130050</t>
  </si>
  <si>
    <t>4" X 2" BUTTWELD CONC RDCR</t>
  </si>
  <si>
    <t>675135046867</t>
  </si>
  <si>
    <t>BBT-070000</t>
  </si>
  <si>
    <t>1-1/4"   BLK BUTTWELD TEE</t>
  </si>
  <si>
    <t>675135046874</t>
  </si>
  <si>
    <t>BBT-090000</t>
  </si>
  <si>
    <t>2"   BLK BUTTWELD TEE</t>
  </si>
  <si>
    <t>675135046881</t>
  </si>
  <si>
    <t>BBT-090060</t>
  </si>
  <si>
    <t>2" X 1"  BUTT WELD TEE</t>
  </si>
  <si>
    <t>675135046898</t>
  </si>
  <si>
    <t>FB-950A</t>
  </si>
  <si>
    <t>1/8  STEEL WELD TANK FLANGE</t>
  </si>
  <si>
    <t>DOMESTIC</t>
  </si>
  <si>
    <t>675135044849</t>
  </si>
  <si>
    <t>STF</t>
  </si>
  <si>
    <t>FB-950C</t>
  </si>
  <si>
    <t>1/4  STEEL WELD TANK FLANGE</t>
  </si>
  <si>
    <t>675135044856</t>
  </si>
  <si>
    <t>FB-950E</t>
  </si>
  <si>
    <t>3/8  STEEL WELD TANK FLANGE</t>
  </si>
  <si>
    <t>675135044863</t>
  </si>
  <si>
    <t>FB-950G</t>
  </si>
  <si>
    <t>1/2  STEEL WELD TANK FLANGE</t>
  </si>
  <si>
    <t>675135044870</t>
  </si>
  <si>
    <t>FB-950I</t>
  </si>
  <si>
    <t>3/4  STEEL WELD TANK FLANGE</t>
  </si>
  <si>
    <t>675135044887</t>
  </si>
  <si>
    <t>FB-950K</t>
  </si>
  <si>
    <t>1  STEEL WELD TANK FLANGE</t>
  </si>
  <si>
    <t>675135044894</t>
  </si>
  <si>
    <t>FB-950L</t>
  </si>
  <si>
    <t>1-1/4  STEEL WELD TANK FLANGE</t>
  </si>
  <si>
    <t>675135044900</t>
  </si>
  <si>
    <t>FB-950M</t>
  </si>
  <si>
    <t>1-1/2  STEEL WELD TANK FLANGE</t>
  </si>
  <si>
    <t>675135044917</t>
  </si>
  <si>
    <t>FB-950N</t>
  </si>
  <si>
    <t>2  STEEL WELD TANK FLANGE</t>
  </si>
  <si>
    <t>675135044924</t>
  </si>
  <si>
    <t>FB-950P</t>
  </si>
  <si>
    <t>2-1/2  STEEL WELD TANK FLANGE</t>
  </si>
  <si>
    <t>675135044931</t>
  </si>
  <si>
    <t>FB-950Q</t>
  </si>
  <si>
    <t>3  STEEL WELD TANK FLANGE</t>
  </si>
  <si>
    <t>675135044948</t>
  </si>
  <si>
    <t>FB-950T</t>
  </si>
  <si>
    <t>4  STEEL WELD TANK FLANGE</t>
  </si>
  <si>
    <t>675135044955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</si>
</sst>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mm/dd/yy"/>
    <numFmt numFmtId="168" formatCode="0.0000"/>
    <numFmt numFmtId="169" formatCode="0.000"/>
  </numFmts>
  <fonts count="17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sz val="8"/>
      <color indexed="12"/>
      <name val="Arial"/>
      <family val="2"/>
    </font>
    <font>
      <i/>
      <sz val="10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vertical="center"/>
      <protection hidden="1"/>
    </xf>
    <xf numFmtId="165" fontId="5" fillId="0" borderId="0" xfId="0" applyNumberFormat="1" applyFont="1" applyFill="1" applyBorder="1" applyAlignment="1" applyProtection="1">
      <alignment horizontal="right" vertical="center"/>
      <protection hidden="1"/>
    </xf>
    <xf numFmtId="166" fontId="6" fillId="0" borderId="0" xfId="0" applyNumberFormat="1" applyFont="1" applyFill="1" applyBorder="1" applyAlignment="1" applyProtection="1">
      <alignment vertical="center"/>
      <protection hidden="1"/>
    </xf>
    <xf numFmtId="165" fontId="7" fillId="3" borderId="1" xfId="0" applyNumberFormat="1" applyFont="1" applyFill="1" applyBorder="1" applyAlignment="1" applyProtection="1">
      <alignment horizontal="center" vertical="center"/>
      <protection hidden="1"/>
    </xf>
    <xf numFmtId="167" fontId="1" fillId="0" borderId="0" xfId="0" applyNumberFormat="1" applyFont="1" applyFill="1" applyAlignment="1" applyProtection="1">
      <alignment horizontal="center"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Border="1" applyAlignment="1" applyProtection="1">
      <alignment horizontal="right" vertical="center"/>
      <protection hidden="1"/>
    </xf>
    <xf numFmtId="168" fontId="9" fillId="4" borderId="2" xfId="0" applyNumberFormat="1" applyFont="1" applyFill="1" applyBorder="1" applyAlignment="1" applyProtection="1">
      <alignment horizontal="center" vertical="center"/>
      <protection hidden="1" locked="0"/>
    </xf>
    <xf numFmtId="164" fontId="10" fillId="0" borderId="0" xfId="0" applyFont="1" applyFill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right" vertical="center"/>
      <protection hidden="1"/>
    </xf>
    <xf numFmtId="168" fontId="9" fillId="5" borderId="2" xfId="0" applyNumberFormat="1" applyFont="1" applyFill="1" applyBorder="1" applyAlignment="1" applyProtection="1">
      <alignment horizontal="center" vertical="center"/>
      <protection hidden="1"/>
    </xf>
    <xf numFmtId="168" fontId="9" fillId="6" borderId="2" xfId="0" applyNumberFormat="1" applyFont="1" applyFill="1" applyBorder="1" applyAlignment="1" applyProtection="1">
      <alignment horizontal="center" vertical="center"/>
      <protection hidden="1" locked="0"/>
    </xf>
    <xf numFmtId="164" fontId="12" fillId="0" borderId="0" xfId="0" applyFont="1" applyFill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7" fontId="12" fillId="0" borderId="0" xfId="0" applyNumberFormat="1" applyFont="1" applyBorder="1" applyAlignment="1" applyProtection="1">
      <alignment horizontal="right" vertical="center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Fill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Fill="1" applyBorder="1" applyAlignment="1" applyProtection="1">
      <alignment horizontal="right" vertical="center"/>
      <protection hidden="1"/>
    </xf>
    <xf numFmtId="164" fontId="1" fillId="0" borderId="0" xfId="0" applyFont="1" applyFill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1" fillId="0" borderId="0" xfId="0" applyFont="1" applyFill="1" applyBorder="1" applyAlignment="1" applyProtection="1">
      <alignment horizontal="right"/>
      <protection hidden="1"/>
    </xf>
    <xf numFmtId="164" fontId="0" fillId="0" borderId="0" xfId="0" applyFont="1" applyFill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5" fillId="7" borderId="0" xfId="0" applyFont="1" applyFill="1" applyAlignment="1" applyProtection="1">
      <alignment/>
      <protection hidden="1"/>
    </xf>
    <xf numFmtId="164" fontId="15" fillId="7" borderId="0" xfId="0" applyFont="1" applyFill="1" applyAlignment="1" applyProtection="1">
      <alignment horizontal="right"/>
      <protection hidden="1"/>
    </xf>
    <xf numFmtId="164" fontId="16" fillId="7" borderId="0" xfId="0" applyFont="1" applyFill="1" applyAlignment="1" applyProtection="1">
      <alignment horizontal="right"/>
      <protection hidden="1"/>
    </xf>
    <xf numFmtId="164" fontId="15" fillId="0" borderId="0" xfId="0" applyFont="1" applyFill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15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8" fontId="12" fillId="0" borderId="2" xfId="0" applyNumberFormat="1" applyFont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63"/>
  <sheetViews>
    <sheetView showGridLines="0" tabSelected="1" zoomScale="79" zoomScaleNormal="79" workbookViewId="0" topLeftCell="A1">
      <pane ySplit="9" topLeftCell="A10" activePane="bottomLeft" state="frozen"/>
      <selection pane="topLeft" activeCell="A1" sqref="A1"/>
      <selection pane="bottomLeft" activeCell="H8" sqref="H8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6" width="8.421875" style="2" customWidth="1"/>
    <col min="7" max="9" width="12.28125" style="2" customWidth="1"/>
    <col min="10" max="10" width="2.7109375" style="3" customWidth="1"/>
    <col min="11" max="11" width="8.8515625" style="1" hidden="1" customWidth="1"/>
    <col min="12" max="235" width="11.421875" style="1" customWidth="1"/>
    <col min="236" max="239" width="11.421875" style="4" customWidth="1"/>
    <col min="240" max="16384" width="11.421875" style="0" customWidth="1"/>
  </cols>
  <sheetData>
    <row r="1" spans="1:238" s="9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IB1" s="10"/>
      <c r="IC1" s="10"/>
      <c r="ID1" s="10"/>
    </row>
    <row r="2" spans="1:238" s="9" customFormat="1" ht="18.75" customHeight="1">
      <c r="A2" s="11" t="s">
        <v>2</v>
      </c>
      <c r="B2" s="11"/>
      <c r="C2" s="11"/>
      <c r="D2" s="6"/>
      <c r="E2" s="12"/>
      <c r="F2" s="13"/>
      <c r="G2" s="14"/>
      <c r="H2" s="15" t="s">
        <v>3</v>
      </c>
      <c r="I2" s="15" t="s">
        <v>4</v>
      </c>
      <c r="J2" s="16"/>
      <c r="K2" s="7"/>
      <c r="IB2" s="10"/>
      <c r="IC2" s="10"/>
      <c r="ID2" s="10"/>
    </row>
    <row r="3" spans="1:238" s="9" customFormat="1" ht="18.75" customHeight="1">
      <c r="A3" s="17" t="s">
        <v>5</v>
      </c>
      <c r="B3" s="17"/>
      <c r="C3" s="17"/>
      <c r="D3" s="6"/>
      <c r="E3" s="18" t="s">
        <v>6</v>
      </c>
      <c r="F3" s="18"/>
      <c r="G3" s="18"/>
      <c r="H3" s="19">
        <v>1</v>
      </c>
      <c r="I3" s="19">
        <v>1</v>
      </c>
      <c r="J3" s="20"/>
      <c r="K3" s="7"/>
      <c r="IB3" s="10"/>
      <c r="IC3" s="10"/>
      <c r="ID3" s="10"/>
    </row>
    <row r="4" spans="1:238" s="9" customFormat="1" ht="18.75" customHeight="1">
      <c r="A4" s="21" t="s">
        <v>7</v>
      </c>
      <c r="B4" s="22" t="s">
        <v>8</v>
      </c>
      <c r="C4" s="23" t="s">
        <v>9</v>
      </c>
      <c r="D4" s="6"/>
      <c r="E4" s="18" t="s">
        <v>10</v>
      </c>
      <c r="F4" s="18"/>
      <c r="G4" s="18"/>
      <c r="H4" s="24" t="s">
        <v>11</v>
      </c>
      <c r="I4" s="25">
        <v>1</v>
      </c>
      <c r="J4" s="26"/>
      <c r="K4" s="27"/>
      <c r="IB4" s="10"/>
      <c r="IC4" s="10"/>
      <c r="ID4" s="10"/>
    </row>
    <row r="5" spans="1:238" s="9" customFormat="1" ht="18.75" customHeight="1">
      <c r="A5" s="7"/>
      <c r="B5" s="23"/>
      <c r="C5" s="28" t="s">
        <v>12</v>
      </c>
      <c r="D5" s="29"/>
      <c r="E5" s="18" t="s">
        <v>13</v>
      </c>
      <c r="F5" s="18"/>
      <c r="G5" s="18"/>
      <c r="H5" s="24" t="s">
        <v>11</v>
      </c>
      <c r="I5" s="19">
        <v>1</v>
      </c>
      <c r="J5" s="12"/>
      <c r="K5" s="27"/>
      <c r="IB5" s="10"/>
      <c r="IC5" s="10"/>
      <c r="ID5" s="10"/>
    </row>
    <row r="6" spans="1:238" s="9" customFormat="1" ht="18.75" customHeight="1">
      <c r="A6" s="30" t="s">
        <v>14</v>
      </c>
      <c r="B6" s="30"/>
      <c r="C6" s="30"/>
      <c r="D6" s="31"/>
      <c r="E6" s="18" t="s">
        <v>15</v>
      </c>
      <c r="F6" s="18"/>
      <c r="G6" s="18"/>
      <c r="H6" s="19">
        <v>1</v>
      </c>
      <c r="I6" s="24" t="s">
        <v>11</v>
      </c>
      <c r="J6" s="32"/>
      <c r="K6" s="27"/>
      <c r="IB6" s="10"/>
      <c r="IC6" s="10"/>
      <c r="ID6" s="10"/>
    </row>
    <row r="7" spans="1:238" s="9" customFormat="1" ht="18.75" customHeight="1">
      <c r="A7" s="33" t="s">
        <v>16</v>
      </c>
      <c r="B7" s="33"/>
      <c r="C7" s="33"/>
      <c r="D7" s="31"/>
      <c r="E7" s="34" t="s">
        <v>17</v>
      </c>
      <c r="F7" s="34"/>
      <c r="G7" s="34"/>
      <c r="H7" s="25">
        <v>1</v>
      </c>
      <c r="I7" s="24" t="s">
        <v>11</v>
      </c>
      <c r="J7" s="35"/>
      <c r="K7" s="27"/>
      <c r="IB7" s="10"/>
      <c r="IC7" s="10"/>
      <c r="ID7" s="10"/>
    </row>
    <row r="8" spans="1:11" ht="14.25">
      <c r="A8" s="36"/>
      <c r="B8" s="36"/>
      <c r="C8" s="37"/>
      <c r="D8" s="37"/>
      <c r="E8" s="38"/>
      <c r="F8" s="39"/>
      <c r="G8" s="39"/>
      <c r="H8" s="40"/>
      <c r="I8" s="40"/>
      <c r="J8" s="41"/>
      <c r="K8" s="42"/>
    </row>
    <row r="9" spans="1:11" s="48" customFormat="1" ht="13.5">
      <c r="A9" s="43" t="s">
        <v>18</v>
      </c>
      <c r="B9" s="43" t="s">
        <v>19</v>
      </c>
      <c r="C9" s="43" t="s">
        <v>20</v>
      </c>
      <c r="D9" s="44" t="s">
        <v>21</v>
      </c>
      <c r="E9" s="44" t="s">
        <v>22</v>
      </c>
      <c r="F9" s="44" t="s">
        <v>23</v>
      </c>
      <c r="G9" s="44" t="s">
        <v>24</v>
      </c>
      <c r="H9" s="45" t="s">
        <v>25</v>
      </c>
      <c r="I9" s="44" t="s">
        <v>26</v>
      </c>
      <c r="J9" s="46"/>
      <c r="K9" s="47" t="s">
        <v>27</v>
      </c>
    </row>
    <row r="10" spans="1:235" ht="14.25">
      <c r="A10" s="49" t="s">
        <v>28</v>
      </c>
      <c r="B10" s="49" t="s">
        <v>29</v>
      </c>
      <c r="C10" s="49" t="s">
        <v>30</v>
      </c>
      <c r="D10" s="50" t="s">
        <v>31</v>
      </c>
      <c r="E10" s="50">
        <v>0.25</v>
      </c>
      <c r="F10" s="50" t="s">
        <v>32</v>
      </c>
      <c r="G10" s="51">
        <v>5.4</v>
      </c>
      <c r="H10" s="52">
        <f aca="true" t="shared" si="0" ref="H10:H12">$H$3</f>
        <v>1</v>
      </c>
      <c r="I10" s="51">
        <f aca="true" t="shared" si="1" ref="I10:I15">_xlfn.CEILING.MATH(G10*H10,0.001)</f>
        <v>5.4</v>
      </c>
      <c r="J10" s="41"/>
      <c r="K10" s="42" t="s">
        <v>33</v>
      </c>
      <c r="HX10" s="4"/>
      <c r="HY10" s="4"/>
      <c r="HZ10" s="4"/>
      <c r="IA10" s="4"/>
    </row>
    <row r="11" spans="1:235" ht="14.25">
      <c r="A11" s="49" t="s">
        <v>34</v>
      </c>
      <c r="B11" s="49" t="s">
        <v>35</v>
      </c>
      <c r="C11" s="49" t="s">
        <v>30</v>
      </c>
      <c r="D11" s="50" t="s">
        <v>36</v>
      </c>
      <c r="E11" s="50">
        <v>0.37</v>
      </c>
      <c r="F11" s="50" t="s">
        <v>37</v>
      </c>
      <c r="G11" s="51">
        <v>6.2</v>
      </c>
      <c r="H11" s="52">
        <f t="shared" si="0"/>
        <v>1</v>
      </c>
      <c r="I11" s="51">
        <f t="shared" si="1"/>
        <v>6.2</v>
      </c>
      <c r="J11" s="41"/>
      <c r="K11" s="42" t="s">
        <v>33</v>
      </c>
      <c r="HX11" s="4"/>
      <c r="HY11" s="4"/>
      <c r="HZ11" s="4"/>
      <c r="IA11" s="4"/>
    </row>
    <row r="12" spans="1:235" ht="14.25">
      <c r="A12" s="49" t="s">
        <v>38</v>
      </c>
      <c r="B12" s="49" t="s">
        <v>39</v>
      </c>
      <c r="C12" s="49" t="s">
        <v>30</v>
      </c>
      <c r="D12" s="50" t="s">
        <v>40</v>
      </c>
      <c r="E12" s="50">
        <v>0.57</v>
      </c>
      <c r="F12" s="50" t="s">
        <v>41</v>
      </c>
      <c r="G12" s="51">
        <v>9.3</v>
      </c>
      <c r="H12" s="52">
        <f t="shared" si="0"/>
        <v>1</v>
      </c>
      <c r="I12" s="51">
        <f t="shared" si="1"/>
        <v>9.3</v>
      </c>
      <c r="J12" s="41"/>
      <c r="K12" s="42" t="s">
        <v>33</v>
      </c>
      <c r="HX12" s="4"/>
      <c r="HY12" s="4"/>
      <c r="HZ12" s="4"/>
      <c r="IA12" s="4"/>
    </row>
    <row r="13" spans="1:11" ht="14.25">
      <c r="A13" s="49" t="s">
        <v>42</v>
      </c>
      <c r="B13" s="49" t="s">
        <v>43</v>
      </c>
      <c r="C13" s="49" t="s">
        <v>44</v>
      </c>
      <c r="D13" s="50" t="s">
        <v>45</v>
      </c>
      <c r="E13" s="50">
        <v>0.25</v>
      </c>
      <c r="F13" s="50" t="s">
        <v>37</v>
      </c>
      <c r="G13" s="51">
        <v>6.2</v>
      </c>
      <c r="H13" s="52">
        <f aca="true" t="shared" si="2" ref="H13:H15">$I$3</f>
        <v>1</v>
      </c>
      <c r="I13" s="51">
        <f t="shared" si="1"/>
        <v>6.2</v>
      </c>
      <c r="J13" s="41"/>
      <c r="K13" s="42" t="s">
        <v>33</v>
      </c>
    </row>
    <row r="14" spans="1:11" ht="14.25">
      <c r="A14" s="49" t="s">
        <v>46</v>
      </c>
      <c r="B14" s="49" t="s">
        <v>47</v>
      </c>
      <c r="C14" s="49" t="s">
        <v>44</v>
      </c>
      <c r="D14" s="50" t="s">
        <v>48</v>
      </c>
      <c r="E14" s="50">
        <v>0.36</v>
      </c>
      <c r="F14" s="50" t="s">
        <v>32</v>
      </c>
      <c r="G14" s="51">
        <v>8.6</v>
      </c>
      <c r="H14" s="52">
        <f t="shared" si="2"/>
        <v>1</v>
      </c>
      <c r="I14" s="51">
        <f t="shared" si="1"/>
        <v>8.6</v>
      </c>
      <c r="J14" s="41"/>
      <c r="K14" s="42" t="s">
        <v>33</v>
      </c>
    </row>
    <row r="15" spans="1:11" ht="14.25">
      <c r="A15" s="49" t="s">
        <v>49</v>
      </c>
      <c r="B15" s="49" t="s">
        <v>50</v>
      </c>
      <c r="C15" s="49" t="s">
        <v>44</v>
      </c>
      <c r="D15" s="50" t="s">
        <v>51</v>
      </c>
      <c r="E15" s="50">
        <v>0.56</v>
      </c>
      <c r="F15" s="50" t="s">
        <v>41</v>
      </c>
      <c r="G15" s="51">
        <v>10.55</v>
      </c>
      <c r="H15" s="52">
        <f t="shared" si="2"/>
        <v>1</v>
      </c>
      <c r="I15" s="51">
        <f t="shared" si="1"/>
        <v>10.55</v>
      </c>
      <c r="J15" s="41"/>
      <c r="K15" s="42" t="s">
        <v>33</v>
      </c>
    </row>
    <row r="16" spans="1:235" ht="14.25">
      <c r="A16" s="49"/>
      <c r="B16" s="49"/>
      <c r="C16" s="49"/>
      <c r="D16" s="50"/>
      <c r="E16" s="50"/>
      <c r="F16" s="50"/>
      <c r="G16" s="51"/>
      <c r="H16" s="52"/>
      <c r="I16" s="51"/>
      <c r="J16" s="41"/>
      <c r="K16" s="42"/>
      <c r="HX16" s="4"/>
      <c r="HY16" s="4"/>
      <c r="HZ16" s="4"/>
      <c r="IA16" s="4"/>
    </row>
    <row r="17" spans="1:11" ht="14.25">
      <c r="A17" s="49" t="s">
        <v>52</v>
      </c>
      <c r="B17" s="49" t="s">
        <v>53</v>
      </c>
      <c r="C17" s="49"/>
      <c r="D17" s="50" t="s">
        <v>54</v>
      </c>
      <c r="E17" s="50">
        <v>0.13</v>
      </c>
      <c r="F17" s="50" t="s">
        <v>55</v>
      </c>
      <c r="G17" s="51">
        <v>17.650000000000002</v>
      </c>
      <c r="H17" s="52">
        <f aca="true" t="shared" si="3" ref="H17:H28">$I$4</f>
        <v>1</v>
      </c>
      <c r="I17" s="51">
        <f aca="true" t="shared" si="4" ref="I17:I28">_xlfn.CEILING.MATH(G17*H17,0.001)</f>
        <v>17.650000000000002</v>
      </c>
      <c r="J17" s="41"/>
      <c r="K17" s="42" t="s">
        <v>56</v>
      </c>
    </row>
    <row r="18" spans="1:11" ht="14.25">
      <c r="A18" s="49" t="s">
        <v>57</v>
      </c>
      <c r="B18" s="49" t="s">
        <v>58</v>
      </c>
      <c r="C18" s="49"/>
      <c r="D18" s="50" t="s">
        <v>59</v>
      </c>
      <c r="E18" s="50">
        <v>0.2</v>
      </c>
      <c r="F18" s="50" t="s">
        <v>55</v>
      </c>
      <c r="G18" s="51">
        <v>16.85</v>
      </c>
      <c r="H18" s="52">
        <f t="shared" si="3"/>
        <v>1</v>
      </c>
      <c r="I18" s="51">
        <f t="shared" si="4"/>
        <v>16.85</v>
      </c>
      <c r="J18" s="41"/>
      <c r="K18" s="42" t="s">
        <v>56</v>
      </c>
    </row>
    <row r="19" spans="1:11" ht="14.25">
      <c r="A19" s="49" t="s">
        <v>60</v>
      </c>
      <c r="B19" s="49" t="s">
        <v>61</v>
      </c>
      <c r="C19" s="49"/>
      <c r="D19" s="50" t="s">
        <v>62</v>
      </c>
      <c r="E19" s="50">
        <v>0.35</v>
      </c>
      <c r="F19" s="50" t="s">
        <v>55</v>
      </c>
      <c r="G19" s="51">
        <v>18.150000000000002</v>
      </c>
      <c r="H19" s="52">
        <f t="shared" si="3"/>
        <v>1</v>
      </c>
      <c r="I19" s="51">
        <f t="shared" si="4"/>
        <v>18.150000000000002</v>
      </c>
      <c r="J19" s="41"/>
      <c r="K19" s="42" t="s">
        <v>56</v>
      </c>
    </row>
    <row r="20" spans="1:11" ht="14.25">
      <c r="A20" s="49" t="s">
        <v>63</v>
      </c>
      <c r="B20" s="49" t="s">
        <v>64</v>
      </c>
      <c r="C20" s="49"/>
      <c r="D20" s="50" t="s">
        <v>65</v>
      </c>
      <c r="E20" s="50">
        <v>0.5</v>
      </c>
      <c r="F20" s="50" t="s">
        <v>55</v>
      </c>
      <c r="G20" s="51">
        <v>27.55</v>
      </c>
      <c r="H20" s="52">
        <f t="shared" si="3"/>
        <v>1</v>
      </c>
      <c r="I20" s="51">
        <f t="shared" si="4"/>
        <v>27.55</v>
      </c>
      <c r="J20" s="41"/>
      <c r="K20" s="42" t="s">
        <v>56</v>
      </c>
    </row>
    <row r="21" spans="1:11" ht="14.25">
      <c r="A21" s="49" t="s">
        <v>66</v>
      </c>
      <c r="B21" s="49" t="s">
        <v>67</v>
      </c>
      <c r="C21" s="49"/>
      <c r="D21" s="50" t="s">
        <v>68</v>
      </c>
      <c r="E21" s="50">
        <v>0.75</v>
      </c>
      <c r="F21" s="50" t="s">
        <v>55</v>
      </c>
      <c r="G21" s="51">
        <v>49.1</v>
      </c>
      <c r="H21" s="52">
        <f t="shared" si="3"/>
        <v>1</v>
      </c>
      <c r="I21" s="51">
        <f t="shared" si="4"/>
        <v>49.1</v>
      </c>
      <c r="J21" s="41"/>
      <c r="K21" s="42" t="s">
        <v>56</v>
      </c>
    </row>
    <row r="22" spans="1:11" ht="14.25">
      <c r="A22" s="49" t="s">
        <v>69</v>
      </c>
      <c r="B22" s="49" t="s">
        <v>70</v>
      </c>
      <c r="C22" s="49"/>
      <c r="D22" s="50" t="s">
        <v>71</v>
      </c>
      <c r="E22" s="50">
        <v>0.92</v>
      </c>
      <c r="F22" s="50" t="s">
        <v>55</v>
      </c>
      <c r="G22" s="51">
        <v>30.25</v>
      </c>
      <c r="H22" s="52">
        <f t="shared" si="3"/>
        <v>1</v>
      </c>
      <c r="I22" s="51">
        <f t="shared" si="4"/>
        <v>30.25</v>
      </c>
      <c r="J22" s="41"/>
      <c r="K22" s="42" t="s">
        <v>56</v>
      </c>
    </row>
    <row r="23" spans="1:11" ht="14.25">
      <c r="A23" s="49" t="s">
        <v>72</v>
      </c>
      <c r="B23" s="49" t="s">
        <v>73</v>
      </c>
      <c r="C23" s="49"/>
      <c r="D23" s="50" t="s">
        <v>74</v>
      </c>
      <c r="E23" s="50">
        <v>1.4</v>
      </c>
      <c r="F23" s="50" t="s">
        <v>55</v>
      </c>
      <c r="G23" s="51">
        <v>56.7</v>
      </c>
      <c r="H23" s="52">
        <f t="shared" si="3"/>
        <v>1</v>
      </c>
      <c r="I23" s="51">
        <f t="shared" si="4"/>
        <v>56.7</v>
      </c>
      <c r="J23" s="41"/>
      <c r="K23" s="42" t="s">
        <v>56</v>
      </c>
    </row>
    <row r="24" spans="1:11" ht="14.25">
      <c r="A24" s="49" t="s">
        <v>75</v>
      </c>
      <c r="B24" s="49" t="s">
        <v>76</v>
      </c>
      <c r="C24" s="49"/>
      <c r="D24" s="50" t="s">
        <v>77</v>
      </c>
      <c r="E24" s="50">
        <v>1.33</v>
      </c>
      <c r="F24" s="50" t="s">
        <v>55</v>
      </c>
      <c r="G24" s="51">
        <v>38.800000000000004</v>
      </c>
      <c r="H24" s="52">
        <f t="shared" si="3"/>
        <v>1</v>
      </c>
      <c r="I24" s="51">
        <f t="shared" si="4"/>
        <v>38.800000000000004</v>
      </c>
      <c r="J24" s="41"/>
      <c r="K24" s="42" t="s">
        <v>56</v>
      </c>
    </row>
    <row r="25" spans="1:11" ht="14.25">
      <c r="A25" s="49" t="s">
        <v>78</v>
      </c>
      <c r="B25" s="49" t="s">
        <v>79</v>
      </c>
      <c r="C25" s="49"/>
      <c r="D25" s="50" t="s">
        <v>80</v>
      </c>
      <c r="E25" s="50">
        <v>2</v>
      </c>
      <c r="F25" s="50" t="s">
        <v>55</v>
      </c>
      <c r="G25" s="51">
        <v>75.10000000000001</v>
      </c>
      <c r="H25" s="52">
        <f t="shared" si="3"/>
        <v>1</v>
      </c>
      <c r="I25" s="51">
        <f t="shared" si="4"/>
        <v>75.10000000000001</v>
      </c>
      <c r="J25" s="41"/>
      <c r="K25" s="42" t="s">
        <v>56</v>
      </c>
    </row>
    <row r="26" spans="1:11" ht="14.25">
      <c r="A26" s="49" t="s">
        <v>81</v>
      </c>
      <c r="B26" s="49" t="s">
        <v>82</v>
      </c>
      <c r="C26" s="49"/>
      <c r="D26" s="50" t="s">
        <v>83</v>
      </c>
      <c r="E26" s="50">
        <v>1.75</v>
      </c>
      <c r="F26" s="50" t="s">
        <v>55</v>
      </c>
      <c r="G26" s="51">
        <v>85.35</v>
      </c>
      <c r="H26" s="52">
        <f t="shared" si="3"/>
        <v>1</v>
      </c>
      <c r="I26" s="51">
        <f t="shared" si="4"/>
        <v>85.35000000000001</v>
      </c>
      <c r="J26" s="41"/>
      <c r="K26" s="42" t="s">
        <v>56</v>
      </c>
    </row>
    <row r="27" spans="1:11" ht="14.25">
      <c r="A27" s="49" t="s">
        <v>84</v>
      </c>
      <c r="B27" s="49" t="s">
        <v>85</v>
      </c>
      <c r="C27" s="49"/>
      <c r="D27" s="50" t="s">
        <v>86</v>
      </c>
      <c r="E27" s="50">
        <v>2.05</v>
      </c>
      <c r="F27" s="50" t="s">
        <v>55</v>
      </c>
      <c r="G27" s="51">
        <v>104.75</v>
      </c>
      <c r="H27" s="52">
        <f t="shared" si="3"/>
        <v>1</v>
      </c>
      <c r="I27" s="51">
        <f t="shared" si="4"/>
        <v>104.75</v>
      </c>
      <c r="J27" s="41"/>
      <c r="K27" s="42" t="s">
        <v>56</v>
      </c>
    </row>
    <row r="28" spans="1:11" ht="14.25">
      <c r="A28" s="49" t="s">
        <v>87</v>
      </c>
      <c r="B28" s="49" t="s">
        <v>88</v>
      </c>
      <c r="C28" s="49"/>
      <c r="D28" s="50" t="s">
        <v>89</v>
      </c>
      <c r="E28" s="50">
        <v>4.65</v>
      </c>
      <c r="F28" s="50" t="s">
        <v>55</v>
      </c>
      <c r="G28" s="51">
        <v>157.05</v>
      </c>
      <c r="H28" s="52">
        <f t="shared" si="3"/>
        <v>1</v>
      </c>
      <c r="I28" s="51">
        <f t="shared" si="4"/>
        <v>157.05</v>
      </c>
      <c r="J28" s="41"/>
      <c r="K28" s="42" t="s">
        <v>56</v>
      </c>
    </row>
    <row r="29" spans="1:11" ht="14.25">
      <c r="A29" s="49"/>
      <c r="B29" s="49"/>
      <c r="C29" s="49"/>
      <c r="D29" s="50"/>
      <c r="E29" s="50"/>
      <c r="F29" s="50"/>
      <c r="G29" s="51"/>
      <c r="H29" s="52"/>
      <c r="I29" s="51"/>
      <c r="J29" s="41"/>
      <c r="K29" s="42"/>
    </row>
    <row r="30" spans="1:11" ht="14.25">
      <c r="A30" s="49" t="s">
        <v>90</v>
      </c>
      <c r="B30" s="49" t="s">
        <v>91</v>
      </c>
      <c r="C30" s="49" t="s">
        <v>92</v>
      </c>
      <c r="D30" s="50" t="s">
        <v>93</v>
      </c>
      <c r="E30" s="50">
        <v>1.7</v>
      </c>
      <c r="F30" s="50" t="s">
        <v>55</v>
      </c>
      <c r="G30" s="51">
        <v>16</v>
      </c>
      <c r="H30" s="52">
        <f aca="true" t="shared" si="5" ref="H30:H33">$I$5</f>
        <v>1</v>
      </c>
      <c r="I30" s="51">
        <f aca="true" t="shared" si="6" ref="I30:I33">_xlfn.CEILING.MATH(G30*H30,0.001)</f>
        <v>16</v>
      </c>
      <c r="J30" s="41"/>
      <c r="K30" s="42" t="s">
        <v>94</v>
      </c>
    </row>
    <row r="31" spans="1:11" ht="14.25">
      <c r="A31" s="49" t="s">
        <v>95</v>
      </c>
      <c r="B31" s="49" t="s">
        <v>96</v>
      </c>
      <c r="C31" s="49" t="s">
        <v>92</v>
      </c>
      <c r="D31" s="50" t="s">
        <v>97</v>
      </c>
      <c r="E31" s="50">
        <v>2.55</v>
      </c>
      <c r="F31" s="50" t="s">
        <v>55</v>
      </c>
      <c r="G31" s="51">
        <v>21.3</v>
      </c>
      <c r="H31" s="52">
        <f t="shared" si="5"/>
        <v>1</v>
      </c>
      <c r="I31" s="51">
        <f t="shared" si="6"/>
        <v>21.3</v>
      </c>
      <c r="J31" s="41"/>
      <c r="K31" s="42" t="s">
        <v>94</v>
      </c>
    </row>
    <row r="32" spans="1:11" ht="14.25">
      <c r="A32" s="49" t="s">
        <v>98</v>
      </c>
      <c r="B32" s="49" t="s">
        <v>99</v>
      </c>
      <c r="C32" s="49" t="s">
        <v>92</v>
      </c>
      <c r="D32" s="50" t="s">
        <v>100</v>
      </c>
      <c r="E32" s="50">
        <v>0</v>
      </c>
      <c r="F32" s="50" t="s">
        <v>55</v>
      </c>
      <c r="G32" s="51">
        <v>26.700000000000003</v>
      </c>
      <c r="H32" s="52">
        <f t="shared" si="5"/>
        <v>1</v>
      </c>
      <c r="I32" s="51">
        <f t="shared" si="6"/>
        <v>26.7</v>
      </c>
      <c r="J32" s="41"/>
      <c r="K32" s="42" t="s">
        <v>94</v>
      </c>
    </row>
    <row r="33" spans="1:11" ht="14.25">
      <c r="A33" s="49" t="s">
        <v>101</v>
      </c>
      <c r="B33" s="49" t="s">
        <v>102</v>
      </c>
      <c r="C33" s="49" t="s">
        <v>92</v>
      </c>
      <c r="D33" s="50" t="s">
        <v>103</v>
      </c>
      <c r="E33" s="50">
        <v>0</v>
      </c>
      <c r="F33" s="50" t="s">
        <v>55</v>
      </c>
      <c r="G33" s="51">
        <v>35.2</v>
      </c>
      <c r="H33" s="52">
        <f t="shared" si="5"/>
        <v>1</v>
      </c>
      <c r="I33" s="51">
        <f t="shared" si="6"/>
        <v>35.2</v>
      </c>
      <c r="J33" s="41"/>
      <c r="K33" s="42" t="s">
        <v>94</v>
      </c>
    </row>
    <row r="34" spans="1:11" ht="14.25">
      <c r="A34" s="49"/>
      <c r="B34" s="49"/>
      <c r="C34" s="49"/>
      <c r="D34" s="50"/>
      <c r="E34" s="50"/>
      <c r="F34" s="50"/>
      <c r="G34" s="51"/>
      <c r="H34" s="52"/>
      <c r="I34" s="51"/>
      <c r="J34" s="41"/>
      <c r="K34" s="42"/>
    </row>
    <row r="35" spans="1:11" ht="14.25">
      <c r="A35" s="49" t="s">
        <v>104</v>
      </c>
      <c r="B35" s="49" t="s">
        <v>105</v>
      </c>
      <c r="C35" s="49" t="s">
        <v>106</v>
      </c>
      <c r="D35" s="50" t="s">
        <v>107</v>
      </c>
      <c r="E35" s="50">
        <v>0.62</v>
      </c>
      <c r="F35" s="50" t="s">
        <v>55</v>
      </c>
      <c r="G35" s="51">
        <v>7.2</v>
      </c>
      <c r="H35" s="52">
        <f aca="true" t="shared" si="7" ref="H35:H50">$H$6</f>
        <v>1</v>
      </c>
      <c r="I35" s="51">
        <f aca="true" t="shared" si="8" ref="I35:I50">_xlfn.CEILING.MATH(G35*H35,0.001)</f>
        <v>7.2</v>
      </c>
      <c r="J35" s="41"/>
      <c r="K35" s="42" t="s">
        <v>108</v>
      </c>
    </row>
    <row r="36" spans="1:11" ht="14.25">
      <c r="A36" s="49" t="s">
        <v>109</v>
      </c>
      <c r="B36" s="49" t="s">
        <v>110</v>
      </c>
      <c r="C36" s="49" t="s">
        <v>106</v>
      </c>
      <c r="D36" s="50" t="s">
        <v>111</v>
      </c>
      <c r="E36" s="50">
        <v>0.51</v>
      </c>
      <c r="F36" s="50" t="s">
        <v>55</v>
      </c>
      <c r="G36" s="51">
        <v>9</v>
      </c>
      <c r="H36" s="52">
        <f t="shared" si="7"/>
        <v>1</v>
      </c>
      <c r="I36" s="51">
        <f t="shared" si="8"/>
        <v>9</v>
      </c>
      <c r="J36" s="41"/>
      <c r="K36" s="42" t="s">
        <v>108</v>
      </c>
    </row>
    <row r="37" spans="1:11" ht="14.25">
      <c r="A37" s="49" t="s">
        <v>112</v>
      </c>
      <c r="B37" s="49" t="s">
        <v>113</v>
      </c>
      <c r="C37" s="49" t="s">
        <v>106</v>
      </c>
      <c r="D37" s="50" t="s">
        <v>114</v>
      </c>
      <c r="E37" s="50">
        <v>1.5</v>
      </c>
      <c r="F37" s="50" t="s">
        <v>55</v>
      </c>
      <c r="G37" s="51">
        <v>8.15</v>
      </c>
      <c r="H37" s="52">
        <f t="shared" si="7"/>
        <v>1</v>
      </c>
      <c r="I37" s="51">
        <f t="shared" si="8"/>
        <v>8.15</v>
      </c>
      <c r="J37" s="41"/>
      <c r="K37" s="42" t="s">
        <v>108</v>
      </c>
    </row>
    <row r="38" spans="1:11" ht="14.25">
      <c r="A38" s="49" t="s">
        <v>115</v>
      </c>
      <c r="B38" s="49" t="s">
        <v>116</v>
      </c>
      <c r="C38" s="49" t="s">
        <v>106</v>
      </c>
      <c r="D38" s="50" t="s">
        <v>117</v>
      </c>
      <c r="E38" s="50">
        <v>2.6</v>
      </c>
      <c r="F38" s="50" t="s">
        <v>55</v>
      </c>
      <c r="G38" s="51">
        <v>18.900000000000002</v>
      </c>
      <c r="H38" s="52">
        <f t="shared" si="7"/>
        <v>1</v>
      </c>
      <c r="I38" s="51">
        <f t="shared" si="8"/>
        <v>18.900000000000002</v>
      </c>
      <c r="J38" s="41"/>
      <c r="K38" s="42" t="s">
        <v>108</v>
      </c>
    </row>
    <row r="39" spans="1:11" ht="14.25">
      <c r="A39" s="49" t="s">
        <v>118</v>
      </c>
      <c r="B39" s="49" t="s">
        <v>119</v>
      </c>
      <c r="C39" s="49" t="s">
        <v>120</v>
      </c>
      <c r="D39" s="50" t="s">
        <v>121</v>
      </c>
      <c r="E39" s="50">
        <v>0.63</v>
      </c>
      <c r="F39" s="50" t="s">
        <v>55</v>
      </c>
      <c r="G39" s="51">
        <v>5.35</v>
      </c>
      <c r="H39" s="52">
        <f t="shared" si="7"/>
        <v>1</v>
      </c>
      <c r="I39" s="51">
        <f t="shared" si="8"/>
        <v>5.3500000000000005</v>
      </c>
      <c r="J39" s="41"/>
      <c r="K39" s="42" t="s">
        <v>108</v>
      </c>
    </row>
    <row r="40" spans="1:11" ht="14.25">
      <c r="A40" s="49" t="s">
        <v>122</v>
      </c>
      <c r="B40" s="49" t="s">
        <v>123</v>
      </c>
      <c r="C40" s="49" t="s">
        <v>120</v>
      </c>
      <c r="D40" s="50" t="s">
        <v>124</v>
      </c>
      <c r="E40" s="50">
        <v>0.85</v>
      </c>
      <c r="F40" s="50" t="s">
        <v>55</v>
      </c>
      <c r="G40" s="51">
        <v>0.01</v>
      </c>
      <c r="H40" s="52">
        <f t="shared" si="7"/>
        <v>1</v>
      </c>
      <c r="I40" s="51">
        <f t="shared" si="8"/>
        <v>0.01</v>
      </c>
      <c r="J40" s="41"/>
      <c r="K40" s="42" t="s">
        <v>108</v>
      </c>
    </row>
    <row r="41" spans="1:11" ht="14.25">
      <c r="A41" s="49" t="s">
        <v>125</v>
      </c>
      <c r="B41" s="49" t="s">
        <v>126</v>
      </c>
      <c r="C41" s="49" t="s">
        <v>120</v>
      </c>
      <c r="D41" s="50" t="s">
        <v>127</v>
      </c>
      <c r="E41" s="50">
        <v>1.5</v>
      </c>
      <c r="F41" s="50" t="s">
        <v>55</v>
      </c>
      <c r="G41" s="51">
        <v>25.15</v>
      </c>
      <c r="H41" s="52">
        <f t="shared" si="7"/>
        <v>1</v>
      </c>
      <c r="I41" s="51">
        <f t="shared" si="8"/>
        <v>25.150000000000002</v>
      </c>
      <c r="J41" s="41"/>
      <c r="K41" s="42" t="s">
        <v>108</v>
      </c>
    </row>
    <row r="42" spans="1:11" ht="14.25">
      <c r="A42" s="49" t="s">
        <v>128</v>
      </c>
      <c r="B42" s="49" t="s">
        <v>129</v>
      </c>
      <c r="C42" s="49" t="s">
        <v>120</v>
      </c>
      <c r="D42" s="50" t="s">
        <v>130</v>
      </c>
      <c r="E42" s="50">
        <v>5</v>
      </c>
      <c r="F42" s="50" t="s">
        <v>55</v>
      </c>
      <c r="G42" s="51">
        <v>13</v>
      </c>
      <c r="H42" s="52">
        <f t="shared" si="7"/>
        <v>1</v>
      </c>
      <c r="I42" s="51">
        <f t="shared" si="8"/>
        <v>13</v>
      </c>
      <c r="J42" s="41"/>
      <c r="K42" s="42" t="s">
        <v>108</v>
      </c>
    </row>
    <row r="43" spans="1:11" ht="14.25">
      <c r="A43" s="49" t="s">
        <v>131</v>
      </c>
      <c r="B43" s="49" t="s">
        <v>132</v>
      </c>
      <c r="C43" s="49" t="s">
        <v>106</v>
      </c>
      <c r="D43" s="50" t="s">
        <v>133</v>
      </c>
      <c r="E43" s="50">
        <v>10</v>
      </c>
      <c r="F43" s="50" t="s">
        <v>55</v>
      </c>
      <c r="G43" s="51">
        <v>24.65</v>
      </c>
      <c r="H43" s="52">
        <f t="shared" si="7"/>
        <v>1</v>
      </c>
      <c r="I43" s="51">
        <f t="shared" si="8"/>
        <v>24.650000000000002</v>
      </c>
      <c r="J43" s="41"/>
      <c r="K43" s="42" t="s">
        <v>108</v>
      </c>
    </row>
    <row r="44" spans="1:11" ht="14.25">
      <c r="A44" s="49" t="s">
        <v>134</v>
      </c>
      <c r="B44" s="49" t="s">
        <v>135</v>
      </c>
      <c r="C44" s="49" t="s">
        <v>106</v>
      </c>
      <c r="D44" s="50" t="s">
        <v>136</v>
      </c>
      <c r="E44" s="50">
        <v>7</v>
      </c>
      <c r="F44" s="50" t="s">
        <v>55</v>
      </c>
      <c r="G44" s="51">
        <v>128</v>
      </c>
      <c r="H44" s="52">
        <f t="shared" si="7"/>
        <v>1</v>
      </c>
      <c r="I44" s="51">
        <f t="shared" si="8"/>
        <v>128</v>
      </c>
      <c r="J44" s="41"/>
      <c r="K44" s="42" t="s">
        <v>108</v>
      </c>
    </row>
    <row r="45" spans="1:11" ht="14.25">
      <c r="A45" s="49" t="s">
        <v>137</v>
      </c>
      <c r="B45" s="49" t="s">
        <v>119</v>
      </c>
      <c r="C45" s="49" t="s">
        <v>138</v>
      </c>
      <c r="D45" s="50" t="s">
        <v>139</v>
      </c>
      <c r="E45" s="50">
        <v>1.1</v>
      </c>
      <c r="F45" s="50" t="s">
        <v>55</v>
      </c>
      <c r="G45" s="51">
        <v>4.95</v>
      </c>
      <c r="H45" s="52">
        <f t="shared" si="7"/>
        <v>1</v>
      </c>
      <c r="I45" s="51">
        <f t="shared" si="8"/>
        <v>4.95</v>
      </c>
      <c r="J45" s="41"/>
      <c r="K45" s="42" t="s">
        <v>108</v>
      </c>
    </row>
    <row r="46" spans="1:11" ht="14.25">
      <c r="A46" s="49" t="s">
        <v>140</v>
      </c>
      <c r="B46" s="49" t="s">
        <v>141</v>
      </c>
      <c r="C46" s="49"/>
      <c r="D46" s="50" t="s">
        <v>142</v>
      </c>
      <c r="E46" s="50">
        <v>0.9</v>
      </c>
      <c r="F46" s="50" t="s">
        <v>55</v>
      </c>
      <c r="G46" s="51">
        <v>22.3</v>
      </c>
      <c r="H46" s="52">
        <f t="shared" si="7"/>
        <v>1</v>
      </c>
      <c r="I46" s="51">
        <f t="shared" si="8"/>
        <v>22.3</v>
      </c>
      <c r="J46" s="41"/>
      <c r="K46" s="42" t="s">
        <v>108</v>
      </c>
    </row>
    <row r="47" spans="1:11" ht="14.25">
      <c r="A47" s="49" t="s">
        <v>143</v>
      </c>
      <c r="B47" s="49" t="s">
        <v>144</v>
      </c>
      <c r="C47" s="49" t="s">
        <v>106</v>
      </c>
      <c r="D47" s="50" t="s">
        <v>145</v>
      </c>
      <c r="E47" s="50">
        <v>3</v>
      </c>
      <c r="F47" s="50" t="s">
        <v>55</v>
      </c>
      <c r="G47" s="51">
        <v>26.200000000000003</v>
      </c>
      <c r="H47" s="52">
        <f t="shared" si="7"/>
        <v>1</v>
      </c>
      <c r="I47" s="51">
        <f t="shared" si="8"/>
        <v>26.2</v>
      </c>
      <c r="J47" s="41"/>
      <c r="K47" s="42" t="s">
        <v>108</v>
      </c>
    </row>
    <row r="48" spans="1:11" ht="14.25">
      <c r="A48" s="49" t="s">
        <v>146</v>
      </c>
      <c r="B48" s="49" t="s">
        <v>147</v>
      </c>
      <c r="C48" s="49" t="s">
        <v>106</v>
      </c>
      <c r="D48" s="50" t="s">
        <v>148</v>
      </c>
      <c r="E48" s="50">
        <v>2.75</v>
      </c>
      <c r="F48" s="50" t="s">
        <v>55</v>
      </c>
      <c r="G48" s="51">
        <v>16.55</v>
      </c>
      <c r="H48" s="52">
        <f t="shared" si="7"/>
        <v>1</v>
      </c>
      <c r="I48" s="51">
        <f t="shared" si="8"/>
        <v>16.55</v>
      </c>
      <c r="J48" s="41"/>
      <c r="K48" s="42" t="s">
        <v>108</v>
      </c>
    </row>
    <row r="49" spans="1:11" ht="14.25">
      <c r="A49" s="49" t="s">
        <v>149</v>
      </c>
      <c r="B49" s="49" t="s">
        <v>150</v>
      </c>
      <c r="C49" s="49" t="s">
        <v>106</v>
      </c>
      <c r="D49" s="50" t="s">
        <v>151</v>
      </c>
      <c r="E49" s="50">
        <v>4.25</v>
      </c>
      <c r="F49" s="50" t="s">
        <v>55</v>
      </c>
      <c r="G49" s="51">
        <v>29.35</v>
      </c>
      <c r="H49" s="52">
        <f t="shared" si="7"/>
        <v>1</v>
      </c>
      <c r="I49" s="51">
        <f t="shared" si="8"/>
        <v>29.35</v>
      </c>
      <c r="J49" s="41"/>
      <c r="K49" s="42" t="s">
        <v>108</v>
      </c>
    </row>
    <row r="50" spans="1:11" ht="14.25">
      <c r="A50" s="49" t="s">
        <v>152</v>
      </c>
      <c r="B50" s="49" t="s">
        <v>153</v>
      </c>
      <c r="C50" s="49" t="s">
        <v>106</v>
      </c>
      <c r="D50" s="50" t="s">
        <v>154</v>
      </c>
      <c r="E50" s="50">
        <v>4</v>
      </c>
      <c r="F50" s="50" t="s">
        <v>55</v>
      </c>
      <c r="G50" s="51">
        <v>50.45</v>
      </c>
      <c r="H50" s="52">
        <f t="shared" si="7"/>
        <v>1</v>
      </c>
      <c r="I50" s="51">
        <f t="shared" si="8"/>
        <v>50.45</v>
      </c>
      <c r="J50" s="41"/>
      <c r="K50" s="42" t="s">
        <v>108</v>
      </c>
    </row>
    <row r="51" spans="1:11" ht="14.25">
      <c r="A51" s="49"/>
      <c r="B51" s="49"/>
      <c r="C51" s="49"/>
      <c r="D51" s="50"/>
      <c r="E51" s="50"/>
      <c r="F51" s="50"/>
      <c r="G51" s="51"/>
      <c r="H51" s="52"/>
      <c r="I51" s="51"/>
      <c r="J51" s="41"/>
      <c r="K51" s="42"/>
    </row>
    <row r="52" spans="1:11" ht="14.25">
      <c r="A52" s="49" t="s">
        <v>155</v>
      </c>
      <c r="B52" s="49" t="s">
        <v>156</v>
      </c>
      <c r="C52" s="49" t="s">
        <v>157</v>
      </c>
      <c r="D52" s="50" t="s">
        <v>158</v>
      </c>
      <c r="E52" s="50">
        <v>0.1</v>
      </c>
      <c r="F52" s="50" t="s">
        <v>55</v>
      </c>
      <c r="G52" s="51">
        <v>3.8</v>
      </c>
      <c r="H52" s="52">
        <f aca="true" t="shared" si="9" ref="H52:H63">$H$7</f>
        <v>1</v>
      </c>
      <c r="I52" s="51">
        <f aca="true" t="shared" si="10" ref="I52:I63">_xlfn.CEILING.MATH(G52*H52,0.001)</f>
        <v>3.8000000000000003</v>
      </c>
      <c r="J52" s="41"/>
      <c r="K52" s="42" t="s">
        <v>159</v>
      </c>
    </row>
    <row r="53" spans="1:11" ht="14.25">
      <c r="A53" s="49" t="s">
        <v>160</v>
      </c>
      <c r="B53" s="49" t="s">
        <v>161</v>
      </c>
      <c r="C53" s="49" t="s">
        <v>157</v>
      </c>
      <c r="D53" s="50" t="s">
        <v>162</v>
      </c>
      <c r="E53" s="50">
        <v>0.12</v>
      </c>
      <c r="F53" s="50" t="s">
        <v>55</v>
      </c>
      <c r="G53" s="51">
        <v>4</v>
      </c>
      <c r="H53" s="52">
        <f t="shared" si="9"/>
        <v>1</v>
      </c>
      <c r="I53" s="51">
        <f t="shared" si="10"/>
        <v>4</v>
      </c>
      <c r="J53" s="41"/>
      <c r="K53" s="42" t="s">
        <v>159</v>
      </c>
    </row>
    <row r="54" spans="1:11" ht="14.25">
      <c r="A54" s="49" t="s">
        <v>163</v>
      </c>
      <c r="B54" s="49" t="s">
        <v>164</v>
      </c>
      <c r="C54" s="49" t="s">
        <v>157</v>
      </c>
      <c r="D54" s="50" t="s">
        <v>165</v>
      </c>
      <c r="E54" s="50">
        <v>0.14</v>
      </c>
      <c r="F54" s="50" t="s">
        <v>55</v>
      </c>
      <c r="G54" s="51">
        <v>4</v>
      </c>
      <c r="H54" s="52">
        <f t="shared" si="9"/>
        <v>1</v>
      </c>
      <c r="I54" s="51">
        <f t="shared" si="10"/>
        <v>4</v>
      </c>
      <c r="J54" s="41"/>
      <c r="K54" s="42" t="s">
        <v>159</v>
      </c>
    </row>
    <row r="55" spans="1:11" ht="14.25">
      <c r="A55" s="49" t="s">
        <v>166</v>
      </c>
      <c r="B55" s="49" t="s">
        <v>167</v>
      </c>
      <c r="C55" s="49" t="s">
        <v>157</v>
      </c>
      <c r="D55" s="50" t="s">
        <v>168</v>
      </c>
      <c r="E55" s="50">
        <v>0.18</v>
      </c>
      <c r="F55" s="50" t="s">
        <v>55</v>
      </c>
      <c r="G55" s="51">
        <v>4.15</v>
      </c>
      <c r="H55" s="52">
        <f t="shared" si="9"/>
        <v>1</v>
      </c>
      <c r="I55" s="51">
        <f t="shared" si="10"/>
        <v>4.15</v>
      </c>
      <c r="J55" s="41"/>
      <c r="K55" s="42" t="s">
        <v>159</v>
      </c>
    </row>
    <row r="56" spans="1:11" ht="14.25">
      <c r="A56" s="49" t="s">
        <v>169</v>
      </c>
      <c r="B56" s="49" t="s">
        <v>170</v>
      </c>
      <c r="C56" s="49" t="s">
        <v>157</v>
      </c>
      <c r="D56" s="50" t="s">
        <v>171</v>
      </c>
      <c r="E56" s="50">
        <v>0.26</v>
      </c>
      <c r="F56" s="50" t="s">
        <v>55</v>
      </c>
      <c r="G56" s="51">
        <v>4.3500000000000005</v>
      </c>
      <c r="H56" s="52">
        <f t="shared" si="9"/>
        <v>1</v>
      </c>
      <c r="I56" s="51">
        <f t="shared" si="10"/>
        <v>4.3500000000000005</v>
      </c>
      <c r="J56" s="41"/>
      <c r="K56" s="42" t="s">
        <v>159</v>
      </c>
    </row>
    <row r="57" spans="1:11" ht="14.25">
      <c r="A57" s="49" t="s">
        <v>172</v>
      </c>
      <c r="B57" s="49" t="s">
        <v>173</v>
      </c>
      <c r="C57" s="49" t="s">
        <v>157</v>
      </c>
      <c r="D57" s="50" t="s">
        <v>174</v>
      </c>
      <c r="E57" s="50">
        <v>0.4</v>
      </c>
      <c r="F57" s="50" t="s">
        <v>55</v>
      </c>
      <c r="G57" s="51">
        <v>5.550000000000001</v>
      </c>
      <c r="H57" s="52">
        <f t="shared" si="9"/>
        <v>1</v>
      </c>
      <c r="I57" s="51">
        <f t="shared" si="10"/>
        <v>5.55</v>
      </c>
      <c r="J57" s="41"/>
      <c r="K57" s="42" t="s">
        <v>159</v>
      </c>
    </row>
    <row r="58" spans="1:11" ht="14.25">
      <c r="A58" s="49" t="s">
        <v>175</v>
      </c>
      <c r="B58" s="49" t="s">
        <v>176</v>
      </c>
      <c r="C58" s="49" t="s">
        <v>157</v>
      </c>
      <c r="D58" s="50" t="s">
        <v>177</v>
      </c>
      <c r="E58" s="50">
        <v>0.46</v>
      </c>
      <c r="F58" s="50" t="s">
        <v>55</v>
      </c>
      <c r="G58" s="51">
        <v>6.7</v>
      </c>
      <c r="H58" s="52">
        <f t="shared" si="9"/>
        <v>1</v>
      </c>
      <c r="I58" s="51">
        <f t="shared" si="10"/>
        <v>6.7</v>
      </c>
      <c r="J58" s="41"/>
      <c r="K58" s="42" t="s">
        <v>159</v>
      </c>
    </row>
    <row r="59" spans="1:11" ht="14.25">
      <c r="A59" s="49" t="s">
        <v>178</v>
      </c>
      <c r="B59" s="49" t="s">
        <v>179</v>
      </c>
      <c r="C59" s="49" t="s">
        <v>157</v>
      </c>
      <c r="D59" s="50" t="s">
        <v>180</v>
      </c>
      <c r="E59" s="50">
        <v>0.62</v>
      </c>
      <c r="F59" s="50" t="s">
        <v>55</v>
      </c>
      <c r="G59" s="51">
        <v>7.35</v>
      </c>
      <c r="H59" s="52">
        <f t="shared" si="9"/>
        <v>1</v>
      </c>
      <c r="I59" s="51">
        <f t="shared" si="10"/>
        <v>7.3500000000000005</v>
      </c>
      <c r="J59" s="41"/>
      <c r="K59" s="42" t="s">
        <v>159</v>
      </c>
    </row>
    <row r="60" spans="1:11" ht="14.25">
      <c r="A60" s="49" t="s">
        <v>181</v>
      </c>
      <c r="B60" s="49" t="s">
        <v>182</v>
      </c>
      <c r="C60" s="49" t="s">
        <v>157</v>
      </c>
      <c r="D60" s="50" t="s">
        <v>183</v>
      </c>
      <c r="E60" s="50">
        <v>0.64</v>
      </c>
      <c r="F60" s="50" t="s">
        <v>55</v>
      </c>
      <c r="G60" s="51">
        <v>9.1</v>
      </c>
      <c r="H60" s="52">
        <f t="shared" si="9"/>
        <v>1</v>
      </c>
      <c r="I60" s="51">
        <f t="shared" si="10"/>
        <v>9.1</v>
      </c>
      <c r="J60" s="41"/>
      <c r="K60" s="42" t="s">
        <v>159</v>
      </c>
    </row>
    <row r="61" spans="1:11" ht="14.25">
      <c r="A61" s="49" t="s">
        <v>184</v>
      </c>
      <c r="B61" s="49" t="s">
        <v>185</v>
      </c>
      <c r="C61" s="49" t="s">
        <v>157</v>
      </c>
      <c r="D61" s="50" t="s">
        <v>186</v>
      </c>
      <c r="E61" s="50">
        <v>0.96</v>
      </c>
      <c r="F61" s="50" t="s">
        <v>55</v>
      </c>
      <c r="G61" s="51">
        <v>16.400000000000002</v>
      </c>
      <c r="H61" s="52">
        <f t="shared" si="9"/>
        <v>1</v>
      </c>
      <c r="I61" s="51">
        <f t="shared" si="10"/>
        <v>16.4</v>
      </c>
      <c r="J61" s="41"/>
      <c r="K61" s="42" t="s">
        <v>159</v>
      </c>
    </row>
    <row r="62" spans="1:11" ht="14.25">
      <c r="A62" s="49" t="s">
        <v>187</v>
      </c>
      <c r="B62" s="49" t="s">
        <v>188</v>
      </c>
      <c r="C62" s="49" t="s">
        <v>157</v>
      </c>
      <c r="D62" s="50" t="s">
        <v>189</v>
      </c>
      <c r="E62" s="50">
        <v>1.1</v>
      </c>
      <c r="F62" s="50" t="s">
        <v>55</v>
      </c>
      <c r="G62" s="51">
        <v>19.3</v>
      </c>
      <c r="H62" s="52">
        <f t="shared" si="9"/>
        <v>1</v>
      </c>
      <c r="I62" s="51">
        <f t="shared" si="10"/>
        <v>19.3</v>
      </c>
      <c r="J62" s="41"/>
      <c r="K62" s="42" t="s">
        <v>159</v>
      </c>
    </row>
    <row r="63" spans="1:11" ht="14.25">
      <c r="A63" s="49" t="s">
        <v>190</v>
      </c>
      <c r="B63" s="49" t="s">
        <v>191</v>
      </c>
      <c r="C63" s="49" t="s">
        <v>157</v>
      </c>
      <c r="D63" s="50" t="s">
        <v>192</v>
      </c>
      <c r="E63" s="50">
        <v>2.1</v>
      </c>
      <c r="F63" s="50" t="s">
        <v>55</v>
      </c>
      <c r="G63" s="51">
        <v>27.9</v>
      </c>
      <c r="H63" s="52">
        <f t="shared" si="9"/>
        <v>1</v>
      </c>
      <c r="I63" s="51">
        <f t="shared" si="10"/>
        <v>27.900000000000002</v>
      </c>
      <c r="J63" s="41"/>
      <c r="K63" s="42" t="s">
        <v>159</v>
      </c>
    </row>
  </sheetData>
  <sheetProtection password="DD8A" sheet="1"/>
  <mergeCells count="11">
    <mergeCell ref="A1:C1"/>
    <mergeCell ref="G1:I1"/>
    <mergeCell ref="A2:C2"/>
    <mergeCell ref="A3:C3"/>
    <mergeCell ref="E3:G3"/>
    <mergeCell ref="E4:G4"/>
    <mergeCell ref="E5:G5"/>
    <mergeCell ref="A6:C6"/>
    <mergeCell ref="E6:G6"/>
    <mergeCell ref="A7:C7"/>
    <mergeCell ref="E7:G7"/>
  </mergeCells>
  <hyperlinks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2021-01-12T22:29:30Z</dcterms:created>
  <dcterms:modified xsi:type="dcterms:W3CDTF">2021-01-21T02:38:06Z</dcterms:modified>
  <cp:category/>
  <cp:version/>
  <cp:contentType/>
  <cp:contentStatus/>
  <cp:revision>11</cp:revision>
</cp:coreProperties>
</file>